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Результаты ЕГЭ\Пересдача 4 и 5  июля\"/>
    </mc:Choice>
  </mc:AlternateContent>
  <xr:revisionPtr revIDLastSave="0" documentId="13_ncr:1_{041303A6-AD9C-42F8-A024-9477AB8D9E0B}" xr6:coauthVersionLast="36" xr6:coauthVersionMax="36" xr10:uidLastSave="{00000000-0000-0000-0000-000000000000}"/>
  <bookViews>
    <workbookView xWindow="0" yWindow="0" windowWidth="28800" windowHeight="10410" xr2:uid="{9DC806F8-2E34-4854-9150-0ACEF77064EC}"/>
  </bookViews>
  <sheets>
    <sheet name="Общие данные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I15" i="2"/>
  <c r="I14" i="2"/>
  <c r="N7" i="1" l="1"/>
  <c r="N6" i="1" s="1"/>
  <c r="N5" i="1" s="1"/>
  <c r="N4" i="1" s="1"/>
  <c r="N3" i="1" s="1"/>
  <c r="O7" i="1"/>
  <c r="O6" i="1" s="1"/>
  <c r="O5" i="1" s="1"/>
  <c r="O4" i="1" s="1"/>
  <c r="O3" i="1" s="1"/>
  <c r="N8" i="1"/>
  <c r="O8" i="1"/>
  <c r="M3" i="1"/>
  <c r="M4" i="1"/>
  <c r="M5" i="1"/>
  <c r="M6" i="1"/>
  <c r="M7" i="1"/>
  <c r="M8" i="1"/>
  <c r="M2" i="1"/>
  <c r="K3" i="1"/>
  <c r="K4" i="1"/>
  <c r="K5" i="1"/>
  <c r="K6" i="1"/>
  <c r="K7" i="1"/>
  <c r="K8" i="1"/>
  <c r="K2" i="1"/>
  <c r="I3" i="1"/>
  <c r="I4" i="1"/>
  <c r="I5" i="1"/>
  <c r="I6" i="1"/>
  <c r="I7" i="1"/>
  <c r="I8" i="1"/>
  <c r="I2" i="1"/>
  <c r="F7" i="1"/>
  <c r="F6" i="1" s="1"/>
  <c r="F5" i="1" s="1"/>
  <c r="F4" i="1" s="1"/>
  <c r="F3" i="1" s="1"/>
  <c r="G7" i="1"/>
  <c r="G6" i="1" s="1"/>
  <c r="G5" i="1" s="1"/>
  <c r="G4" i="1" s="1"/>
  <c r="G3" i="1" s="1"/>
  <c r="F8" i="1"/>
  <c r="G8" i="1"/>
  <c r="E3" i="1"/>
  <c r="E4" i="1"/>
  <c r="E5" i="1"/>
  <c r="E6" i="1"/>
  <c r="E7" i="1"/>
  <c r="E8" i="1"/>
  <c r="E2" i="1"/>
  <c r="F2" i="1" l="1"/>
  <c r="G2" i="1"/>
  <c r="N2" i="1"/>
  <c r="O2" i="1"/>
</calcChain>
</file>

<file path=xl/sharedStrings.xml><?xml version="1.0" encoding="utf-8"?>
<sst xmlns="http://schemas.openxmlformats.org/spreadsheetml/2006/main" count="72" uniqueCount="56">
  <si>
    <t>МСУ</t>
  </si>
  <si>
    <t>Количество подавших заявление, чел.</t>
  </si>
  <si>
    <t>Приморский край</t>
  </si>
  <si>
    <t>5 Владивосток ГО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</si>
  <si>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</si>
  <si>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</si>
  <si>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</si>
  <si>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</si>
  <si>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</si>
  <si>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</si>
  <si>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</si>
  <si>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</si>
  <si>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Владивосток ГО</t>
  </si>
  <si>
    <t>Код МСУ</t>
  </si>
  <si>
    <t>От порога до 60, чел.</t>
  </si>
  <si>
    <t>Доля от порога до 60, %</t>
  </si>
  <si>
    <t>Доля не преодолевших минимальный порог, %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</si>
  <si>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</si>
  <si>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</si>
  <si>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</si>
  <si>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</si>
  <si>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</si>
  <si>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</si>
  <si>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</si>
  <si>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не преодолели минимальный порог ни в  основной день, ни в  "президентские дни"</t>
  </si>
  <si>
    <t>не преодолели минимальный порог в  основной день, но перодолели в  "президентские дни"</t>
  </si>
  <si>
    <t>преодолели порог в  основной день, но не преодолели в  "президентские дни"</t>
  </si>
  <si>
    <t>преодолели порог в основной день и в  "президентские дни"</t>
  </si>
  <si>
    <t>кол-во участников, не преодолевших минимальный порог в  основные сроки и в  "президентские дни"</t>
  </si>
  <si>
    <t>кол-во участников, не преодолевших минимальный порог в  основные сроки и  в  "президентские дни", Результат остался на прежнем уровне</t>
  </si>
  <si>
    <t>кол-во участников, не преодолевших минимальный порог в  основные сроки и  в  "президентские дни", Результат повышен</t>
  </si>
  <si>
    <t>кол-во участников, не преодолевших минимальный порог в  основные сроки и  в 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</si>
  <si>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 "президентские дни"</t>
  </si>
  <si>
    <t>кол-во участников, из не преодолевших минимальный порог в  основные сроки, но преодолевших минимальный порог в 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</si>
  <si>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в  "президентские дни"</t>
  </si>
  <si>
    <t>кол-во участников, из преодолевших минимальный порог в  основные сроки, но не преодолевших порог в  "президентские дни"
Результат понижен</t>
  </si>
  <si>
    <t>кол-во участников,  преодолевших минимальный порог в  основные сроки и в  "президентские дни"</t>
  </si>
  <si>
    <t>кол-во участников, из преодолевших минимальный порог в  основные сроки и в  "президентские дни"
Результат на  том же уровне</t>
  </si>
  <si>
    <t>кол-во участников, из преодолевших минимальный порог в  основные сроки и в  "президентские дни"
Результат повышен</t>
  </si>
  <si>
    <t>кол-во участников, из преодолевших минимальный порог в  основные сроки и в  "президентские дни"
Результат понижен</t>
  </si>
  <si>
    <t>минимальный балл - 37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</si>
  <si>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</si>
  <si>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</si>
  <si>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</si>
  <si>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Данные по участникам, имеющим фактический результат за пересдачу в  "президентские дни" (ВТГ). Рассматривается минимальный порог  37 баллов</t>
  </si>
  <si>
    <t xml:space="preserve">из них не преодолели минимальный порог в  основные сроки </t>
  </si>
  <si>
    <t>Находка ГО</t>
  </si>
  <si>
    <t>Партизанск ГО</t>
  </si>
  <si>
    <t>Кавалеровский МО</t>
  </si>
  <si>
    <t>Кировский МР</t>
  </si>
  <si>
    <t>Ольгинский МО</t>
  </si>
  <si>
    <t>7 Находка ГО</t>
  </si>
  <si>
    <t>8 Партизанск ГО</t>
  </si>
  <si>
    <t>13 Кавалеровский МО</t>
  </si>
  <si>
    <t>16 Кировский МР</t>
  </si>
  <si>
    <t>25 Ольгинский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</si>
</sst>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5" fillId="3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'Общие данные'!$B$3:$B$8</c:f>
              <c:strCache>
                <c:ptCount val="6"/>
                <c:pt idx="0">
                  <c:v>Владивосток ГО</c:v>
                </c:pt>
                <c:pt idx="1">
                  <c:v>Находка ГО</c:v>
                </c:pt>
                <c:pt idx="2">
                  <c:v>Партизанск ГО</c:v>
                </c:pt>
                <c:pt idx="3">
                  <c:v>Кавалеровский МО</c:v>
                </c:pt>
                <c:pt idx="4">
                  <c:v>Кировский МР</c:v>
                </c:pt>
                <c:pt idx="5">
                  <c:v>Ольгинский МО</c:v>
                </c:pt>
              </c:strCache>
            </c:strRef>
          </c:cat>
          <c:val>
            <c:numRef>
              <c:f>'Общие данные'!$I$3:$I$8</c:f>
              <c:numCache>
                <c:formatCode>0.0</c:formatCode>
                <c:ptCount val="6"/>
                <c:pt idx="0">
                  <c:v>66.666666666666657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A-4AE3-9AFF-71675F5471D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'Общие данные'!$B$3:$B$8</c:f>
              <c:strCache>
                <c:ptCount val="6"/>
                <c:pt idx="0">
                  <c:v>Владивосток ГО</c:v>
                </c:pt>
                <c:pt idx="1">
                  <c:v>Находка ГО</c:v>
                </c:pt>
                <c:pt idx="2">
                  <c:v>Партизанск ГО</c:v>
                </c:pt>
                <c:pt idx="3">
                  <c:v>Кавалеровский МО</c:v>
                </c:pt>
                <c:pt idx="4">
                  <c:v>Кировский МР</c:v>
                </c:pt>
                <c:pt idx="5">
                  <c:v>Ольгинский МО</c:v>
                </c:pt>
              </c:strCache>
            </c:strRef>
          </c:cat>
          <c:val>
            <c:numRef>
              <c:f>'Общие данные'!$K$3:$K$8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A-4AE3-9AFF-71675F5471D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'Общие данные'!$B$3:$B$8</c:f>
              <c:strCache>
                <c:ptCount val="6"/>
                <c:pt idx="0">
                  <c:v>Владивосток ГО</c:v>
                </c:pt>
                <c:pt idx="1">
                  <c:v>Находка ГО</c:v>
                </c:pt>
                <c:pt idx="2">
                  <c:v>Партизанск ГО</c:v>
                </c:pt>
                <c:pt idx="3">
                  <c:v>Кавалеровский МО</c:v>
                </c:pt>
                <c:pt idx="4">
                  <c:v>Кировский МР</c:v>
                </c:pt>
                <c:pt idx="5">
                  <c:v>Ольгинский МО</c:v>
                </c:pt>
              </c:strCache>
            </c:strRef>
          </c:cat>
          <c:val>
            <c:numRef>
              <c:f>'Общие данные'!$M$3:$M$8</c:f>
              <c:numCache>
                <c:formatCode>0.0</c:formatCode>
                <c:ptCount val="6"/>
                <c:pt idx="0">
                  <c:v>33.333333333333329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A-4AE3-9AFF-71675F5471D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'Общие данные'!$B$3:$B$8</c:f>
              <c:strCache>
                <c:ptCount val="6"/>
                <c:pt idx="0">
                  <c:v>Владивосток ГО</c:v>
                </c:pt>
                <c:pt idx="1">
                  <c:v>Находка ГО</c:v>
                </c:pt>
                <c:pt idx="2">
                  <c:v>Партизанск ГО</c:v>
                </c:pt>
                <c:pt idx="3">
                  <c:v>Кавалеровский МО</c:v>
                </c:pt>
                <c:pt idx="4">
                  <c:v>Кировский МР</c:v>
                </c:pt>
                <c:pt idx="5">
                  <c:v>Ольгинский МО</c:v>
                </c:pt>
              </c:strCache>
            </c:strRef>
          </c:cat>
          <c:val>
            <c:numRef>
              <c:f>'Общие данные'!$O$3:$O$8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3A-4AE3-9AFF-71675F54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343248"/>
        <c:axId val="220561200"/>
      </c:barChart>
      <c:catAx>
        <c:axId val="21234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0561200"/>
        <c:crosses val="autoZero"/>
        <c:auto val="1"/>
        <c:lblAlgn val="ctr"/>
        <c:lblOffset val="100"/>
        <c:noMultiLvlLbl val="0"/>
      </c:catAx>
      <c:valAx>
        <c:axId val="2205612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34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анализ'!$A$5:$A$5</c:f>
              <c:strCache>
                <c:ptCount val="1"/>
                <c:pt idx="0">
                  <c:v>5 Владивосток ГО</c:v>
                </c:pt>
              </c:strCache>
            </c:strRef>
          </c:cat>
          <c:val>
            <c:numRef>
              <c:f>'Сравнительный анализ'!$D$5:$D$5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анализ'!$A$5:$A$5</c:f>
              <c:strCache>
                <c:ptCount val="1"/>
                <c:pt idx="0">
                  <c:v>5 Владивосток ГО</c:v>
                </c:pt>
              </c:strCache>
            </c:strRef>
          </c:cat>
          <c:val>
            <c:numRef>
              <c:f>'Сравнительный анализ'!$H$5:$H$5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F-43FF-8A99-36880DBECB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анализ'!$A$5:$A$5</c:f>
              <c:strCache>
                <c:ptCount val="1"/>
                <c:pt idx="0">
                  <c:v>5 Владивосток ГО</c:v>
                </c:pt>
              </c:strCache>
            </c:strRef>
          </c:cat>
          <c:val>
            <c:numRef>
              <c:f>'Сравнительный анализ'!$J$5:$J$5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анализ'!$A$5:$A$5</c:f>
              <c:strCache>
                <c:ptCount val="1"/>
                <c:pt idx="0">
                  <c:v>5 Владивосток ГО</c:v>
                </c:pt>
              </c:strCache>
            </c:strRef>
          </c:cat>
          <c:val>
            <c:numRef>
              <c:f>'Сравнительный анализ'!$L$5:$L$5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599514</xdr:colOff>
      <xdr:row>1</xdr:row>
      <xdr:rowOff>57149</xdr:rowOff>
    </xdr:from>
    <xdr:to>
      <xdr:col>23</xdr:col>
      <xdr:colOff>571500</xdr:colOff>
      <xdr:row>9</xdr:row>
      <xdr:rowOff>324969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45C782E-D53D-491D-97CB-8E2BD113B9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52827</xdr:colOff>
      <xdr:row>2</xdr:row>
      <xdr:rowOff>1780454</xdr:rowOff>
    </xdr:from>
    <xdr:to>
      <xdr:col>35</xdr:col>
      <xdr:colOff>12004</xdr:colOff>
      <xdr:row>21</xdr:row>
      <xdr:rowOff>94449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8"/>
  <sheetViews>
    <sheetView tabSelected="1" zoomScale="85" zoomScaleNormal="85" workbookViewId="0">
      <pane ySplit="1" topLeftCell="A2" activePane="bottomLeft" state="frozen"/>
      <selection pane="bottomLeft" activeCell="D12" sqref="D12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7" t="s">
        <v>13</v>
      </c>
      <c r="B1" s="20" t="s">
        <v>0</v>
      </c>
      <c r="C1" s="20" t="s">
        <v>1</v>
      </c>
      <c r="D1" s="20" t="s">
        <v>18</v>
      </c>
      <c r="E1" s="20" t="s">
        <v>19</v>
      </c>
      <c r="F1" s="21" t="s">
        <v>11</v>
      </c>
      <c r="G1" s="21" t="s">
        <v>16</v>
      </c>
      <c r="H1" s="21" t="s">
        <v>14</v>
      </c>
      <c r="I1" s="21" t="s">
        <v>15</v>
      </c>
      <c r="J1" s="21" t="s">
        <v>10</v>
      </c>
      <c r="K1" s="21" t="s">
        <v>4</v>
      </c>
      <c r="L1" s="21" t="s">
        <v>9</v>
      </c>
      <c r="M1" s="21" t="s">
        <v>5</v>
      </c>
      <c r="N1" s="21" t="s">
        <v>6</v>
      </c>
      <c r="O1" s="21" t="s">
        <v>7</v>
      </c>
      <c r="P1" s="21" t="s">
        <v>8</v>
      </c>
      <c r="R1" s="4" t="s">
        <v>40</v>
      </c>
    </row>
    <row r="2" spans="1:18" ht="27" customHeight="1" x14ac:dyDescent="0.25">
      <c r="A2" s="22"/>
      <c r="B2" s="23" t="s">
        <v>2</v>
      </c>
      <c r="C2" s="24">
        <v>9</v>
      </c>
      <c r="D2" s="24">
        <v>9</v>
      </c>
      <c r="E2" s="45">
        <f>D2/C2*100</f>
        <v>100</v>
      </c>
      <c r="F2" s="24">
        <f t="shared" ref="F2:G8" si="0">F3</f>
        <v>0</v>
      </c>
      <c r="G2" s="24">
        <f t="shared" si="0"/>
        <v>0</v>
      </c>
      <c r="H2" s="24">
        <v>5</v>
      </c>
      <c r="I2" s="25">
        <f>H2/D2*100</f>
        <v>55.555555555555557</v>
      </c>
      <c r="J2" s="45">
        <v>2</v>
      </c>
      <c r="K2" s="25">
        <f>J2/D2*100</f>
        <v>22.222222222222221</v>
      </c>
      <c r="L2" s="45">
        <v>2</v>
      </c>
      <c r="M2" s="25">
        <f>L2/D2*100</f>
        <v>22.222222222222221</v>
      </c>
      <c r="N2" s="45">
        <f t="shared" ref="N2:O8" si="1">N3</f>
        <v>0</v>
      </c>
      <c r="O2" s="25">
        <f t="shared" si="1"/>
        <v>0</v>
      </c>
      <c r="P2" s="25">
        <v>61.9</v>
      </c>
      <c r="Q2" s="3"/>
    </row>
    <row r="3" spans="1:18" ht="27" customHeight="1" x14ac:dyDescent="0.25">
      <c r="A3" s="7">
        <v>5</v>
      </c>
      <c r="B3" s="56" t="s">
        <v>12</v>
      </c>
      <c r="C3" s="20">
        <v>3</v>
      </c>
      <c r="D3" s="20">
        <v>3</v>
      </c>
      <c r="E3" s="45">
        <f t="shared" ref="E3:E8" si="2">D3/C3*100</f>
        <v>100</v>
      </c>
      <c r="F3" s="24">
        <f t="shared" si="0"/>
        <v>0</v>
      </c>
      <c r="G3" s="24">
        <f t="shared" si="0"/>
        <v>0</v>
      </c>
      <c r="H3" s="7">
        <v>2</v>
      </c>
      <c r="I3" s="25">
        <f t="shared" ref="I3:I8" si="3">H3/D3*100</f>
        <v>66.666666666666657</v>
      </c>
      <c r="J3" s="7">
        <v>0</v>
      </c>
      <c r="K3" s="25">
        <f t="shared" ref="K3:K8" si="4">J3/D3*100</f>
        <v>0</v>
      </c>
      <c r="L3" s="7">
        <v>1</v>
      </c>
      <c r="M3" s="25">
        <f t="shared" ref="M3:M8" si="5">L3/D3*100</f>
        <v>33.333333333333329</v>
      </c>
      <c r="N3" s="45">
        <f t="shared" si="1"/>
        <v>0</v>
      </c>
      <c r="O3" s="25">
        <f t="shared" si="1"/>
        <v>0</v>
      </c>
      <c r="P3" s="26">
        <v>57.333333333333336</v>
      </c>
      <c r="Q3" s="3"/>
    </row>
    <row r="4" spans="1:18" ht="27" customHeight="1" x14ac:dyDescent="0.25">
      <c r="A4" s="7">
        <v>7</v>
      </c>
      <c r="B4" s="63" t="s">
        <v>46</v>
      </c>
      <c r="C4" s="7">
        <v>1</v>
      </c>
      <c r="D4" s="7">
        <v>1</v>
      </c>
      <c r="E4" s="45">
        <f t="shared" si="2"/>
        <v>100</v>
      </c>
      <c r="F4" s="24">
        <f t="shared" si="0"/>
        <v>0</v>
      </c>
      <c r="G4" s="24">
        <f t="shared" si="0"/>
        <v>0</v>
      </c>
      <c r="H4" s="47">
        <v>1</v>
      </c>
      <c r="I4" s="25">
        <f t="shared" si="3"/>
        <v>100</v>
      </c>
      <c r="J4" s="47">
        <v>0</v>
      </c>
      <c r="K4" s="25">
        <f t="shared" si="4"/>
        <v>0</v>
      </c>
      <c r="L4" s="47">
        <v>0</v>
      </c>
      <c r="M4" s="25">
        <f t="shared" si="5"/>
        <v>0</v>
      </c>
      <c r="N4" s="45">
        <f t="shared" si="1"/>
        <v>0</v>
      </c>
      <c r="O4" s="25">
        <f t="shared" si="1"/>
        <v>0</v>
      </c>
      <c r="P4" s="47">
        <v>41</v>
      </c>
    </row>
    <row r="5" spans="1:18" ht="27" customHeight="1" x14ac:dyDescent="0.25">
      <c r="A5" s="7">
        <v>8</v>
      </c>
      <c r="B5" s="63" t="s">
        <v>47</v>
      </c>
      <c r="C5" s="7">
        <v>1</v>
      </c>
      <c r="D5" s="7">
        <v>1</v>
      </c>
      <c r="E5" s="45">
        <f t="shared" si="2"/>
        <v>100</v>
      </c>
      <c r="F5" s="24">
        <f t="shared" si="0"/>
        <v>0</v>
      </c>
      <c r="G5" s="24">
        <f t="shared" si="0"/>
        <v>0</v>
      </c>
      <c r="H5" s="47">
        <v>0</v>
      </c>
      <c r="I5" s="25">
        <f t="shared" si="3"/>
        <v>0</v>
      </c>
      <c r="J5" s="47">
        <v>1</v>
      </c>
      <c r="K5" s="25">
        <f t="shared" si="4"/>
        <v>100</v>
      </c>
      <c r="L5" s="47">
        <v>0</v>
      </c>
      <c r="M5" s="25">
        <f t="shared" si="5"/>
        <v>0</v>
      </c>
      <c r="N5" s="45">
        <f t="shared" si="1"/>
        <v>0</v>
      </c>
      <c r="O5" s="25">
        <f t="shared" si="1"/>
        <v>0</v>
      </c>
      <c r="P5" s="47">
        <v>65</v>
      </c>
    </row>
    <row r="6" spans="1:18" ht="27" customHeight="1" x14ac:dyDescent="0.25">
      <c r="A6" s="7">
        <v>13</v>
      </c>
      <c r="B6" s="63" t="s">
        <v>48</v>
      </c>
      <c r="C6" s="7">
        <v>1</v>
      </c>
      <c r="D6" s="7">
        <v>1</v>
      </c>
      <c r="E6" s="45">
        <f t="shared" si="2"/>
        <v>100</v>
      </c>
      <c r="F6" s="24">
        <f t="shared" si="0"/>
        <v>0</v>
      </c>
      <c r="G6" s="24">
        <f t="shared" si="0"/>
        <v>0</v>
      </c>
      <c r="H6" s="47">
        <v>1</v>
      </c>
      <c r="I6" s="25">
        <f t="shared" si="3"/>
        <v>100</v>
      </c>
      <c r="J6" s="47">
        <v>0</v>
      </c>
      <c r="K6" s="25">
        <f t="shared" si="4"/>
        <v>0</v>
      </c>
      <c r="L6" s="47">
        <v>0</v>
      </c>
      <c r="M6" s="25">
        <f t="shared" si="5"/>
        <v>0</v>
      </c>
      <c r="N6" s="45">
        <f t="shared" si="1"/>
        <v>0</v>
      </c>
      <c r="O6" s="25">
        <f t="shared" si="1"/>
        <v>0</v>
      </c>
      <c r="P6" s="47">
        <v>55</v>
      </c>
    </row>
    <row r="7" spans="1:18" ht="27" customHeight="1" x14ac:dyDescent="0.25">
      <c r="A7" s="7">
        <v>16</v>
      </c>
      <c r="B7" s="63" t="s">
        <v>49</v>
      </c>
      <c r="C7" s="7">
        <v>1</v>
      </c>
      <c r="D7" s="7">
        <v>1</v>
      </c>
      <c r="E7" s="45">
        <f t="shared" si="2"/>
        <v>100</v>
      </c>
      <c r="F7" s="24">
        <f t="shared" si="0"/>
        <v>0</v>
      </c>
      <c r="G7" s="24">
        <f t="shared" si="0"/>
        <v>0</v>
      </c>
      <c r="H7" s="47">
        <v>0</v>
      </c>
      <c r="I7" s="25">
        <f t="shared" si="3"/>
        <v>0</v>
      </c>
      <c r="J7" s="47">
        <v>0</v>
      </c>
      <c r="K7" s="25">
        <f t="shared" si="4"/>
        <v>0</v>
      </c>
      <c r="L7" s="47">
        <v>1</v>
      </c>
      <c r="M7" s="25">
        <f t="shared" si="5"/>
        <v>100</v>
      </c>
      <c r="N7" s="45">
        <f t="shared" si="1"/>
        <v>0</v>
      </c>
      <c r="O7" s="25">
        <f t="shared" si="1"/>
        <v>0</v>
      </c>
      <c r="P7" s="47">
        <v>95</v>
      </c>
    </row>
    <row r="8" spans="1:18" ht="27" customHeight="1" x14ac:dyDescent="0.25">
      <c r="A8" s="7">
        <v>25</v>
      </c>
      <c r="B8" s="63" t="s">
        <v>50</v>
      </c>
      <c r="C8" s="7">
        <v>2</v>
      </c>
      <c r="D8" s="7">
        <v>2</v>
      </c>
      <c r="E8" s="45">
        <f t="shared" si="2"/>
        <v>100</v>
      </c>
      <c r="F8" s="24">
        <f t="shared" si="0"/>
        <v>0</v>
      </c>
      <c r="G8" s="24">
        <f t="shared" si="0"/>
        <v>0</v>
      </c>
      <c r="H8" s="47">
        <v>1</v>
      </c>
      <c r="I8" s="25">
        <f t="shared" si="3"/>
        <v>50</v>
      </c>
      <c r="J8" s="47">
        <v>1</v>
      </c>
      <c r="K8" s="25">
        <f t="shared" si="4"/>
        <v>50</v>
      </c>
      <c r="L8" s="47">
        <v>0</v>
      </c>
      <c r="M8" s="25">
        <f t="shared" si="5"/>
        <v>0</v>
      </c>
      <c r="N8" s="45">
        <f t="shared" si="1"/>
        <v>0</v>
      </c>
      <c r="O8" s="25">
        <f t="shared" si="1"/>
        <v>0</v>
      </c>
      <c r="P8" s="47">
        <v>64.5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K37"/>
  <sheetViews>
    <sheetView zoomScale="70" zoomScaleNormal="70" workbookViewId="0">
      <selection activeCell="O22" sqref="O22"/>
    </sheetView>
  </sheetViews>
  <sheetFormatPr defaultColWidth="11.5703125" defaultRowHeight="15" x14ac:dyDescent="0.25"/>
  <cols>
    <col min="1" max="1" width="33.7109375" customWidth="1"/>
    <col min="3" max="3" width="17.42578125" customWidth="1"/>
  </cols>
  <sheetData>
    <row r="1" spans="1:11" ht="18.75" x14ac:dyDescent="0.3">
      <c r="A1" s="28" t="s">
        <v>40</v>
      </c>
      <c r="B1" s="40"/>
    </row>
    <row r="2" spans="1:11" ht="18.75" x14ac:dyDescent="0.3">
      <c r="A2" s="33"/>
      <c r="B2" s="41"/>
      <c r="C2" s="34"/>
    </row>
    <row r="3" spans="1:11" ht="21.75" customHeight="1" x14ac:dyDescent="0.25">
      <c r="A3" s="48" t="s">
        <v>0</v>
      </c>
      <c r="B3" s="48">
        <v>40</v>
      </c>
      <c r="C3" s="48">
        <v>41</v>
      </c>
      <c r="D3" s="48">
        <v>51</v>
      </c>
      <c r="E3" s="48">
        <v>55</v>
      </c>
      <c r="F3" s="48">
        <v>57</v>
      </c>
      <c r="G3" s="48">
        <v>65</v>
      </c>
      <c r="H3" s="48">
        <v>72</v>
      </c>
      <c r="I3" s="48">
        <v>81</v>
      </c>
      <c r="J3" s="48">
        <v>95</v>
      </c>
      <c r="K3" s="48" t="s">
        <v>17</v>
      </c>
    </row>
    <row r="4" spans="1:11" ht="21.75" customHeight="1" x14ac:dyDescent="0.25">
      <c r="A4" s="56" t="s">
        <v>3</v>
      </c>
      <c r="B4" s="57">
        <v>1</v>
      </c>
      <c r="C4" s="57"/>
      <c r="D4" s="57">
        <v>1</v>
      </c>
      <c r="E4" s="57"/>
      <c r="F4" s="57"/>
      <c r="G4" s="57"/>
      <c r="H4" s="57"/>
      <c r="I4" s="57">
        <v>1</v>
      </c>
      <c r="J4" s="57"/>
      <c r="K4" s="35">
        <v>3</v>
      </c>
    </row>
    <row r="5" spans="1:11" ht="21.75" customHeight="1" x14ac:dyDescent="0.25">
      <c r="A5" s="56" t="s">
        <v>51</v>
      </c>
      <c r="B5" s="57"/>
      <c r="C5" s="57">
        <v>1</v>
      </c>
      <c r="D5" s="57"/>
      <c r="E5" s="57"/>
      <c r="F5" s="57"/>
      <c r="G5" s="57"/>
      <c r="H5" s="57"/>
      <c r="I5" s="57"/>
      <c r="J5" s="57"/>
      <c r="K5" s="35">
        <v>1</v>
      </c>
    </row>
    <row r="6" spans="1:11" ht="21.75" customHeight="1" x14ac:dyDescent="0.25">
      <c r="A6" s="56" t="s">
        <v>52</v>
      </c>
      <c r="B6" s="57"/>
      <c r="C6" s="57"/>
      <c r="D6" s="57"/>
      <c r="E6" s="57"/>
      <c r="F6" s="57"/>
      <c r="G6" s="57">
        <v>1</v>
      </c>
      <c r="H6" s="57"/>
      <c r="I6" s="57"/>
      <c r="J6" s="57"/>
      <c r="K6" s="35">
        <v>1</v>
      </c>
    </row>
    <row r="7" spans="1:11" ht="21.75" customHeight="1" x14ac:dyDescent="0.25">
      <c r="A7" s="56" t="s">
        <v>53</v>
      </c>
      <c r="B7" s="57"/>
      <c r="C7" s="57"/>
      <c r="D7" s="57"/>
      <c r="E7" s="57">
        <v>1</v>
      </c>
      <c r="F7" s="57"/>
      <c r="G7" s="57"/>
      <c r="H7" s="57"/>
      <c r="I7" s="57"/>
      <c r="J7" s="57"/>
      <c r="K7" s="35">
        <v>1</v>
      </c>
    </row>
    <row r="8" spans="1:11" ht="21.75" customHeight="1" x14ac:dyDescent="0.25">
      <c r="A8" s="56" t="s">
        <v>54</v>
      </c>
      <c r="B8" s="57"/>
      <c r="C8" s="57"/>
      <c r="D8" s="57"/>
      <c r="E8" s="57"/>
      <c r="F8" s="57"/>
      <c r="G8" s="57"/>
      <c r="H8" s="57"/>
      <c r="I8" s="57"/>
      <c r="J8" s="57">
        <v>1</v>
      </c>
      <c r="K8" s="35">
        <v>1</v>
      </c>
    </row>
    <row r="9" spans="1:11" ht="21.75" customHeight="1" x14ac:dyDescent="0.25">
      <c r="A9" s="56" t="s">
        <v>55</v>
      </c>
      <c r="B9" s="57"/>
      <c r="C9" s="57"/>
      <c r="D9" s="57"/>
      <c r="E9" s="57"/>
      <c r="F9" s="57">
        <v>1</v>
      </c>
      <c r="G9" s="57"/>
      <c r="H9" s="57">
        <v>1</v>
      </c>
      <c r="I9" s="57"/>
      <c r="J9" s="57"/>
      <c r="K9" s="35">
        <v>2</v>
      </c>
    </row>
    <row r="10" spans="1:11" ht="21.75" customHeight="1" x14ac:dyDescent="0.25">
      <c r="A10" s="48" t="s">
        <v>17</v>
      </c>
      <c r="B10" s="49">
        <v>1</v>
      </c>
      <c r="C10" s="49">
        <v>1</v>
      </c>
      <c r="D10" s="49">
        <v>1</v>
      </c>
      <c r="E10" s="49">
        <v>1</v>
      </c>
      <c r="F10" s="49">
        <v>1</v>
      </c>
      <c r="G10" s="49">
        <v>1</v>
      </c>
      <c r="H10" s="49">
        <v>1</v>
      </c>
      <c r="I10" s="49">
        <v>1</v>
      </c>
      <c r="J10" s="49">
        <v>1</v>
      </c>
      <c r="K10" s="49">
        <v>9</v>
      </c>
    </row>
    <row r="11" spans="1:11" ht="21.75" customHeight="1" x14ac:dyDescent="0.3">
      <c r="A11" s="42"/>
      <c r="B11" s="43"/>
      <c r="C11" s="43"/>
    </row>
    <row r="12" spans="1:11" ht="21.75" customHeight="1" x14ac:dyDescent="0.3">
      <c r="A12" s="42"/>
      <c r="B12" s="43"/>
      <c r="C12" s="43"/>
    </row>
    <row r="13" spans="1:11" ht="21.75" customHeight="1" x14ac:dyDescent="0.3">
      <c r="A13" s="42"/>
      <c r="B13" s="43"/>
      <c r="C13" s="43"/>
    </row>
    <row r="14" spans="1:11" ht="21.75" customHeight="1" x14ac:dyDescent="0.3">
      <c r="A14" s="42"/>
      <c r="B14" s="43"/>
      <c r="C14" s="43"/>
    </row>
    <row r="15" spans="1:11" ht="21.75" customHeight="1" x14ac:dyDescent="0.3">
      <c r="A15" s="42"/>
      <c r="B15" s="43"/>
      <c r="C15" s="43"/>
    </row>
    <row r="16" spans="1:11" ht="21.75" customHeight="1" x14ac:dyDescent="0.3">
      <c r="A16" s="42"/>
      <c r="B16" s="43"/>
      <c r="C16" s="43"/>
    </row>
    <row r="17" spans="1:3" ht="21.75" customHeight="1" x14ac:dyDescent="0.3">
      <c r="A17" s="42"/>
      <c r="B17" s="43"/>
      <c r="C17" s="43"/>
    </row>
    <row r="18" spans="1:3" ht="21.75" customHeight="1" x14ac:dyDescent="0.3">
      <c r="A18" s="42"/>
      <c r="B18" s="43"/>
      <c r="C18" s="43"/>
    </row>
    <row r="19" spans="1:3" ht="21.75" customHeight="1" x14ac:dyDescent="0.3">
      <c r="A19" s="42"/>
      <c r="B19" s="43"/>
      <c r="C19" s="43"/>
    </row>
    <row r="20" spans="1:3" ht="21.75" customHeight="1" x14ac:dyDescent="0.3">
      <c r="A20" s="42"/>
      <c r="B20" s="43"/>
      <c r="C20" s="43"/>
    </row>
    <row r="21" spans="1:3" ht="21.75" customHeight="1" x14ac:dyDescent="0.3">
      <c r="A21" s="42"/>
      <c r="B21" s="43"/>
      <c r="C21" s="43"/>
    </row>
    <row r="22" spans="1:3" ht="21.75" customHeight="1" x14ac:dyDescent="0.3">
      <c r="A22" s="42"/>
      <c r="B22" s="43"/>
      <c r="C22" s="43"/>
    </row>
    <row r="23" spans="1:3" ht="21.75" customHeight="1" x14ac:dyDescent="0.3">
      <c r="A23" s="42"/>
      <c r="B23" s="43"/>
      <c r="C23" s="43"/>
    </row>
    <row r="24" spans="1:3" ht="21.75" customHeight="1" x14ac:dyDescent="0.3">
      <c r="A24" s="42"/>
      <c r="B24" s="43"/>
      <c r="C24" s="43"/>
    </row>
    <row r="25" spans="1:3" s="5" customFormat="1" ht="21.75" customHeight="1" x14ac:dyDescent="0.3">
      <c r="A25" s="42"/>
      <c r="B25" s="43"/>
      <c r="C25" s="43"/>
    </row>
    <row r="26" spans="1:3" ht="21.75" customHeight="1" x14ac:dyDescent="0.3">
      <c r="A26" s="42"/>
      <c r="B26" s="43"/>
      <c r="C26" s="43"/>
    </row>
    <row r="27" spans="1:3" ht="21.75" customHeight="1" x14ac:dyDescent="0.3">
      <c r="A27" s="42"/>
      <c r="B27" s="43"/>
      <c r="C27" s="43"/>
    </row>
    <row r="28" spans="1:3" ht="21.75" customHeight="1" x14ac:dyDescent="0.3">
      <c r="A28" s="42"/>
      <c r="B28" s="43"/>
      <c r="C28" s="43"/>
    </row>
    <row r="29" spans="1:3" ht="21.75" customHeight="1" x14ac:dyDescent="0.3">
      <c r="A29" s="42"/>
      <c r="B29" s="43"/>
      <c r="C29" s="43"/>
    </row>
    <row r="30" spans="1:3" ht="21.75" customHeight="1" x14ac:dyDescent="0.3">
      <c r="A30" s="42"/>
      <c r="B30" s="43"/>
      <c r="C30" s="43"/>
    </row>
    <row r="31" spans="1:3" ht="21.75" customHeight="1" x14ac:dyDescent="0.3">
      <c r="A31" s="42"/>
      <c r="B31" s="43"/>
      <c r="C31" s="43"/>
    </row>
    <row r="32" spans="1:3" ht="21.75" customHeight="1" x14ac:dyDescent="0.25">
      <c r="A32" s="32"/>
      <c r="B32" s="43"/>
      <c r="C32" s="43"/>
    </row>
    <row r="33" spans="1:3" ht="21.75" customHeight="1" x14ac:dyDescent="0.25">
      <c r="A33" s="44"/>
      <c r="B33" s="43"/>
      <c r="C33" s="43"/>
    </row>
    <row r="34" spans="1:3" ht="21.75" customHeight="1" x14ac:dyDescent="0.25">
      <c r="A34" s="27"/>
      <c r="B34" s="27"/>
    </row>
    <row r="35" spans="1:3" ht="21.75" customHeight="1" x14ac:dyDescent="0.25">
      <c r="A35" s="27"/>
      <c r="B35" s="27"/>
    </row>
    <row r="36" spans="1:3" ht="21.75" customHeight="1" x14ac:dyDescent="0.25">
      <c r="A36" s="27"/>
      <c r="B36" s="27"/>
    </row>
    <row r="37" spans="1:3" x14ac:dyDescent="0.25">
      <c r="A37" s="27"/>
      <c r="B37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Q20"/>
  <sheetViews>
    <sheetView zoomScale="70" zoomScaleNormal="70" workbookViewId="0">
      <selection activeCell="I17" sqref="I17"/>
    </sheetView>
  </sheetViews>
  <sheetFormatPr defaultRowHeight="21.75" customHeight="1" x14ac:dyDescent="0.25"/>
  <cols>
    <col min="1" max="1" width="48.28515625" customWidth="1"/>
    <col min="2" max="2" width="28.28515625" customWidth="1"/>
    <col min="3" max="7" width="28.28515625" style="6" customWidth="1"/>
    <col min="8" max="8" width="32.28515625" style="6" customWidth="1"/>
    <col min="9" max="10" width="28.28515625" style="6" customWidth="1"/>
    <col min="11" max="11" width="28.28515625" customWidth="1"/>
    <col min="12" max="12" width="28.28515625" style="17" customWidth="1"/>
    <col min="13" max="15" width="28.28515625" customWidth="1"/>
  </cols>
  <sheetData>
    <row r="1" spans="1:17" ht="51.75" customHeight="1" x14ac:dyDescent="0.25">
      <c r="B1" s="58" t="s">
        <v>44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ht="21.75" customHeight="1" x14ac:dyDescent="0.3">
      <c r="A2" s="16"/>
      <c r="B2" s="16"/>
      <c r="C2" s="7"/>
      <c r="D2" s="60" t="s">
        <v>20</v>
      </c>
      <c r="E2" s="60"/>
      <c r="F2" s="60"/>
      <c r="G2" s="60"/>
      <c r="H2" s="60" t="s">
        <v>21</v>
      </c>
      <c r="I2" s="61"/>
      <c r="J2" s="60" t="s">
        <v>22</v>
      </c>
      <c r="K2" s="60"/>
      <c r="L2" s="62" t="s">
        <v>23</v>
      </c>
      <c r="M2" s="62"/>
      <c r="N2" s="62"/>
      <c r="O2" s="62"/>
    </row>
    <row r="3" spans="1:17" ht="198" customHeight="1" thickBot="1" x14ac:dyDescent="0.3">
      <c r="A3" s="9" t="s">
        <v>0</v>
      </c>
      <c r="B3" s="10" t="s">
        <v>18</v>
      </c>
      <c r="C3" s="11" t="s">
        <v>45</v>
      </c>
      <c r="D3" s="12" t="s">
        <v>28</v>
      </c>
      <c r="E3" s="13" t="s">
        <v>29</v>
      </c>
      <c r="F3" s="13" t="s">
        <v>30</v>
      </c>
      <c r="G3" s="14" t="s">
        <v>31</v>
      </c>
      <c r="H3" s="12" t="s">
        <v>32</v>
      </c>
      <c r="I3" s="19" t="s">
        <v>33</v>
      </c>
      <c r="J3" s="12" t="s">
        <v>34</v>
      </c>
      <c r="K3" s="15" t="s">
        <v>35</v>
      </c>
      <c r="L3" s="18" t="s">
        <v>36</v>
      </c>
      <c r="M3" s="13" t="s">
        <v>37</v>
      </c>
      <c r="N3" s="13" t="s">
        <v>38</v>
      </c>
      <c r="O3" s="15" t="s">
        <v>39</v>
      </c>
    </row>
    <row r="4" spans="1:17" s="5" customFormat="1" ht="21.75" customHeight="1" x14ac:dyDescent="0.25">
      <c r="A4" s="23" t="s">
        <v>2</v>
      </c>
      <c r="B4" s="24">
        <v>9</v>
      </c>
      <c r="C4" s="51">
        <v>3</v>
      </c>
      <c r="D4" s="52">
        <v>0</v>
      </c>
      <c r="E4" s="50">
        <v>0</v>
      </c>
      <c r="F4" s="50">
        <v>0</v>
      </c>
      <c r="G4" s="51">
        <v>0</v>
      </c>
      <c r="H4" s="52">
        <v>3</v>
      </c>
      <c r="I4" s="50">
        <v>3</v>
      </c>
      <c r="J4" s="53">
        <v>0</v>
      </c>
      <c r="K4" s="51">
        <v>0</v>
      </c>
      <c r="L4" s="52">
        <v>6</v>
      </c>
      <c r="M4" s="50">
        <v>0</v>
      </c>
      <c r="N4" s="50">
        <v>6</v>
      </c>
      <c r="O4" s="51">
        <v>0</v>
      </c>
    </row>
    <row r="5" spans="1:17" ht="21.75" customHeight="1" x14ac:dyDescent="0.25">
      <c r="A5" s="56" t="s">
        <v>3</v>
      </c>
      <c r="B5" s="20">
        <v>3</v>
      </c>
      <c r="C5" s="29">
        <v>2</v>
      </c>
      <c r="D5" s="54">
        <v>0</v>
      </c>
      <c r="E5" s="7">
        <v>0</v>
      </c>
      <c r="F5" s="7">
        <v>0</v>
      </c>
      <c r="G5" s="7">
        <v>0</v>
      </c>
      <c r="H5" s="54">
        <v>2</v>
      </c>
      <c r="I5" s="7">
        <v>2</v>
      </c>
      <c r="J5" s="54">
        <v>0</v>
      </c>
      <c r="K5" s="7">
        <v>0</v>
      </c>
      <c r="L5" s="55">
        <v>1</v>
      </c>
      <c r="M5" s="7">
        <v>0</v>
      </c>
      <c r="N5" s="29">
        <v>1</v>
      </c>
      <c r="O5" s="7">
        <v>0</v>
      </c>
    </row>
    <row r="6" spans="1:17" ht="21.75" customHeight="1" x14ac:dyDescent="0.25">
      <c r="A6" s="56" t="s">
        <v>51</v>
      </c>
      <c r="B6" s="7">
        <v>1</v>
      </c>
      <c r="C6" s="29">
        <v>1</v>
      </c>
      <c r="D6" s="54">
        <v>0</v>
      </c>
      <c r="E6" s="7">
        <v>0</v>
      </c>
      <c r="F6" s="7">
        <v>0</v>
      </c>
      <c r="G6" s="7">
        <v>0</v>
      </c>
      <c r="H6" s="54">
        <v>1</v>
      </c>
      <c r="I6" s="7">
        <v>1</v>
      </c>
      <c r="J6" s="54">
        <v>0</v>
      </c>
      <c r="K6" s="7">
        <v>0</v>
      </c>
      <c r="L6" s="55">
        <v>0</v>
      </c>
      <c r="M6" s="7">
        <v>0</v>
      </c>
      <c r="N6" s="29">
        <v>0</v>
      </c>
      <c r="O6" s="7">
        <v>0</v>
      </c>
    </row>
    <row r="7" spans="1:17" ht="21.75" customHeight="1" x14ac:dyDescent="0.25">
      <c r="A7" s="56" t="s">
        <v>52</v>
      </c>
      <c r="B7" s="7">
        <v>1</v>
      </c>
      <c r="C7" s="29">
        <v>0</v>
      </c>
      <c r="D7" s="54">
        <v>0</v>
      </c>
      <c r="E7" s="7">
        <v>0</v>
      </c>
      <c r="F7" s="7">
        <v>0</v>
      </c>
      <c r="G7" s="7">
        <v>0</v>
      </c>
      <c r="H7" s="54">
        <v>0</v>
      </c>
      <c r="I7" s="7">
        <v>0</v>
      </c>
      <c r="J7" s="54">
        <v>0</v>
      </c>
      <c r="K7" s="7">
        <v>0</v>
      </c>
      <c r="L7" s="55">
        <v>1</v>
      </c>
      <c r="M7" s="7">
        <v>0</v>
      </c>
      <c r="N7" s="29">
        <v>1</v>
      </c>
      <c r="O7" s="7">
        <v>0</v>
      </c>
    </row>
    <row r="8" spans="1:17" ht="21.75" customHeight="1" x14ac:dyDescent="0.25">
      <c r="A8" s="56" t="s">
        <v>53</v>
      </c>
      <c r="B8" s="7">
        <v>1</v>
      </c>
      <c r="C8" s="29">
        <v>0</v>
      </c>
      <c r="D8" s="54">
        <v>0</v>
      </c>
      <c r="E8" s="7">
        <v>0</v>
      </c>
      <c r="F8" s="7">
        <v>0</v>
      </c>
      <c r="G8" s="7">
        <v>0</v>
      </c>
      <c r="H8" s="54">
        <v>0</v>
      </c>
      <c r="I8" s="7">
        <v>0</v>
      </c>
      <c r="J8" s="54">
        <v>0</v>
      </c>
      <c r="K8" s="7">
        <v>0</v>
      </c>
      <c r="L8" s="55">
        <v>1</v>
      </c>
      <c r="M8" s="7">
        <v>0</v>
      </c>
      <c r="N8" s="29">
        <v>1</v>
      </c>
      <c r="O8" s="7">
        <v>0</v>
      </c>
    </row>
    <row r="9" spans="1:17" ht="21.75" customHeight="1" x14ac:dyDescent="0.25">
      <c r="A9" s="56" t="s">
        <v>54</v>
      </c>
      <c r="B9" s="7">
        <v>1</v>
      </c>
      <c r="C9" s="29">
        <v>0</v>
      </c>
      <c r="D9" s="54">
        <v>0</v>
      </c>
      <c r="E9" s="7">
        <v>0</v>
      </c>
      <c r="F9" s="7">
        <v>0</v>
      </c>
      <c r="G9" s="7">
        <v>0</v>
      </c>
      <c r="H9" s="54">
        <v>0</v>
      </c>
      <c r="I9" s="7">
        <v>0</v>
      </c>
      <c r="J9" s="54">
        <v>0</v>
      </c>
      <c r="K9" s="7">
        <v>0</v>
      </c>
      <c r="L9" s="55">
        <v>1</v>
      </c>
      <c r="M9" s="7">
        <v>0</v>
      </c>
      <c r="N9" s="29">
        <v>1</v>
      </c>
      <c r="O9" s="7">
        <v>0</v>
      </c>
    </row>
    <row r="10" spans="1:17" ht="21.75" customHeight="1" x14ac:dyDescent="0.25">
      <c r="A10" s="56" t="s">
        <v>55</v>
      </c>
      <c r="B10" s="7">
        <v>2</v>
      </c>
      <c r="C10" s="29">
        <v>0</v>
      </c>
      <c r="D10" s="54">
        <v>0</v>
      </c>
      <c r="E10" s="7">
        <v>0</v>
      </c>
      <c r="F10" s="7">
        <v>0</v>
      </c>
      <c r="G10" s="7">
        <v>0</v>
      </c>
      <c r="H10" s="54">
        <v>0</v>
      </c>
      <c r="I10" s="7">
        <v>0</v>
      </c>
      <c r="J10" s="54">
        <v>0</v>
      </c>
      <c r="K10" s="7">
        <v>0</v>
      </c>
      <c r="L10" s="55">
        <v>2</v>
      </c>
      <c r="M10" s="7">
        <v>0</v>
      </c>
      <c r="N10" s="29">
        <v>2</v>
      </c>
      <c r="O10" s="7">
        <v>0</v>
      </c>
    </row>
    <row r="11" spans="1:17" s="30" customFormat="1" ht="21.75" customHeight="1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7"/>
      <c r="M11" s="33"/>
      <c r="N11" s="33"/>
      <c r="O11" s="33"/>
    </row>
    <row r="12" spans="1:17" s="30" customFormat="1" ht="21.75" customHeight="1" x14ac:dyDescent="0.2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7"/>
      <c r="M12" s="33"/>
      <c r="N12" s="33"/>
      <c r="O12" s="33"/>
    </row>
    <row r="13" spans="1:17" s="30" customFormat="1" ht="21.75" customHeight="1" x14ac:dyDescent="0.25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7"/>
      <c r="M13" s="33"/>
      <c r="N13" s="33"/>
      <c r="O13" s="33"/>
    </row>
    <row r="14" spans="1:17" ht="38.25" customHeight="1" x14ac:dyDescent="0.25">
      <c r="G14" s="59" t="s">
        <v>41</v>
      </c>
      <c r="H14" s="59"/>
      <c r="I14" s="46">
        <f>F4+I4+N4</f>
        <v>9</v>
      </c>
      <c r="N14" s="30"/>
      <c r="O14" s="30"/>
      <c r="P14" s="30"/>
      <c r="Q14" s="30"/>
    </row>
    <row r="15" spans="1:17" ht="31.5" customHeight="1" x14ac:dyDescent="0.35">
      <c r="A15" s="38" t="s">
        <v>20</v>
      </c>
      <c r="B15" s="36" t="s">
        <v>24</v>
      </c>
      <c r="C15" s="39"/>
      <c r="D15" s="39"/>
      <c r="G15" s="59" t="s">
        <v>42</v>
      </c>
      <c r="H15" s="59"/>
      <c r="I15" s="46">
        <f>O4+K4+G4</f>
        <v>0</v>
      </c>
    </row>
    <row r="16" spans="1:17" ht="42.75" customHeight="1" x14ac:dyDescent="0.35">
      <c r="A16" s="38" t="s">
        <v>21</v>
      </c>
      <c r="B16" s="36" t="s">
        <v>25</v>
      </c>
      <c r="C16" s="39"/>
      <c r="D16" s="39"/>
      <c r="G16" s="59" t="s">
        <v>43</v>
      </c>
      <c r="H16" s="59"/>
      <c r="I16" s="46">
        <f>M4+E4</f>
        <v>0</v>
      </c>
    </row>
    <row r="17" spans="1:10" ht="21.75" customHeight="1" x14ac:dyDescent="0.35">
      <c r="A17" s="38" t="s">
        <v>22</v>
      </c>
      <c r="B17" s="36" t="s">
        <v>26</v>
      </c>
      <c r="C17" s="39"/>
      <c r="D17" s="39"/>
    </row>
    <row r="18" spans="1:10" ht="21.75" customHeight="1" x14ac:dyDescent="0.35">
      <c r="A18" s="38" t="s">
        <v>23</v>
      </c>
      <c r="B18" s="36" t="s">
        <v>27</v>
      </c>
      <c r="C18" s="39"/>
      <c r="D18" s="39"/>
    </row>
    <row r="20" spans="1:10" ht="47.25" customHeight="1" x14ac:dyDescent="0.25">
      <c r="A20" s="8"/>
      <c r="B20" s="30"/>
      <c r="C20" s="31"/>
      <c r="D20" s="31"/>
      <c r="E20" s="31"/>
      <c r="F20" s="31"/>
      <c r="G20" s="31"/>
      <c r="H20" s="31"/>
      <c r="I20" s="31"/>
      <c r="J20" s="31"/>
    </row>
  </sheetData>
  <mergeCells count="8">
    <mergeCell ref="B1:N1"/>
    <mergeCell ref="G14:H14"/>
    <mergeCell ref="G15:H15"/>
    <mergeCell ref="G16:H16"/>
    <mergeCell ref="D2:G2"/>
    <mergeCell ref="H2:I2"/>
    <mergeCell ref="J2:K2"/>
    <mergeCell ref="L2:O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2025-07-17T02:12:57Z</dcterms:modified>
</cp:coreProperties>
</file>